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M31"/>
  <c r="H31" s="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H51"/>
  <c r="M51"/>
  <c r="O51"/>
  <c r="P51"/>
  <c r="M52"/>
  <c r="H52" s="1"/>
  <c r="O52"/>
  <c r="P52"/>
  <c r="M53"/>
  <c r="H53" s="1"/>
  <c r="O53"/>
  <c r="P53"/>
  <c r="M54"/>
  <c r="H54" s="1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M67"/>
  <c r="H67" s="1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M90"/>
  <c r="H90" s="1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J101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H133"/>
  <c r="M133"/>
  <c r="O133"/>
  <c r="P133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O167"/>
  <c r="P167"/>
  <c r="J167" s="1"/>
  <c r="H19" l="1"/>
  <c r="H18"/>
  <c r="J72"/>
  <c r="J133"/>
  <c r="J126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I151"/>
  <c r="N151" s="1"/>
  <c r="K151" s="1"/>
  <c r="I144"/>
  <c r="J137"/>
  <c r="I133"/>
  <c r="J130"/>
  <c r="I126"/>
  <c r="J123"/>
  <c r="I119"/>
  <c r="I112"/>
  <c r="J105"/>
  <c r="I101"/>
  <c r="N101" s="1"/>
  <c r="K101" s="1"/>
  <c r="J98"/>
  <c r="I94"/>
  <c r="J87"/>
  <c r="I83"/>
  <c r="J76"/>
  <c r="I72"/>
  <c r="J69"/>
  <c r="I65"/>
  <c r="N65" s="1"/>
  <c r="K65" s="1"/>
  <c r="J62"/>
  <c r="I52"/>
  <c r="I49"/>
  <c r="J46"/>
  <c r="I36"/>
  <c r="I27"/>
  <c r="N27" s="1"/>
  <c r="K27" s="1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N98" s="1"/>
  <c r="K98" s="1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N115" s="1"/>
  <c r="K115" s="1"/>
  <c r="I111"/>
  <c r="I104"/>
  <c r="I100"/>
  <c r="N100" s="1"/>
  <c r="K100" s="1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33" s="1"/>
  <c r="K33" s="1"/>
  <c r="N37"/>
  <c r="K37" s="1"/>
  <c r="N154"/>
  <c r="K154" s="1"/>
  <c r="N126"/>
  <c r="K126" s="1"/>
  <c r="N158"/>
  <c r="K158" s="1"/>
  <c r="N69"/>
  <c r="K69" s="1"/>
  <c r="N49"/>
  <c r="K49" s="1"/>
  <c r="N155"/>
  <c r="K155" s="1"/>
  <c r="N131"/>
  <c r="K131" s="1"/>
  <c r="N119"/>
  <c r="K119" s="1"/>
  <c r="I62"/>
  <c r="N62" s="1"/>
  <c r="K62" s="1"/>
  <c r="I58"/>
  <c r="I54"/>
  <c r="I50"/>
  <c r="I46"/>
  <c r="N46" s="1"/>
  <c r="K46" s="1"/>
  <c r="I42"/>
  <c r="I38"/>
  <c r="I34"/>
  <c r="I30"/>
  <c r="I26"/>
  <c r="N26" s="1"/>
  <c r="K26" s="1"/>
  <c r="J164"/>
  <c r="J160"/>
  <c r="J156"/>
  <c r="J152"/>
  <c r="N152" s="1"/>
  <c r="K152" s="1"/>
  <c r="J148"/>
  <c r="N148" s="1"/>
  <c r="K148" s="1"/>
  <c r="J144"/>
  <c r="J140"/>
  <c r="N140" s="1"/>
  <c r="K140" s="1"/>
  <c r="J136"/>
  <c r="J132"/>
  <c r="J128"/>
  <c r="J124"/>
  <c r="J120"/>
  <c r="J116"/>
  <c r="N116" s="1"/>
  <c r="K116" s="1"/>
  <c r="J112"/>
  <c r="J108"/>
  <c r="N108" s="1"/>
  <c r="K108" s="1"/>
  <c r="J104"/>
  <c r="I99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162"/>
  <c r="K162" s="1"/>
  <c r="N144"/>
  <c r="K144" s="1"/>
  <c r="H16"/>
  <c r="N99" l="1"/>
  <c r="K99" s="1"/>
  <c r="N96"/>
  <c r="K96" s="1"/>
  <c r="N72"/>
  <c r="K72" s="1"/>
  <c r="N54"/>
  <c r="K54" s="1"/>
  <c r="N30"/>
  <c r="K30" s="1"/>
  <c r="N112"/>
  <c r="K112" s="1"/>
  <c r="N38"/>
  <c r="K38" s="1"/>
  <c r="N92"/>
  <c r="K92" s="1"/>
  <c r="N52"/>
  <c r="K52" s="1"/>
  <c r="N94"/>
  <c r="K94" s="1"/>
  <c r="N77"/>
  <c r="K77" s="1"/>
  <c r="N123"/>
  <c r="K123" s="1"/>
  <c r="N78"/>
  <c r="K78" s="1"/>
  <c r="N74"/>
  <c r="K74" s="1"/>
  <c r="N70"/>
  <c r="K70" s="1"/>
  <c r="N106"/>
  <c r="K106" s="1"/>
  <c r="N73"/>
  <c r="K73" s="1"/>
  <c r="N120"/>
  <c r="K120" s="1"/>
  <c r="N88"/>
  <c r="K88" s="1"/>
  <c r="N146"/>
  <c r="K146" s="1"/>
  <c r="N28"/>
  <c r="K28" s="1"/>
  <c r="N36"/>
  <c r="K36" s="1"/>
  <c r="N133"/>
  <c r="K133" s="1"/>
  <c r="N82"/>
  <c r="K82" s="1"/>
  <c r="N31"/>
  <c r="K31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<sst xmlns="http://schemas.openxmlformats.org/spreadsheetml/2006/main" count="241" uniqueCount="118">
  <si>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</si>
  <si>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</si>
  <si>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</si>
  <si>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</si>
  <si>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</si>
  <si>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</si>
  <si>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</si>
  <si>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</si>
  <si>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</si>
  <si>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</si>
  <si>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</si>
  <si>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</si>
  <si>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</si>
  <si>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</si>
  <si>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</si>
  <si>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</si>
  <si>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</si>
  <si>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</si>
  <si>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</si>
  <si>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</si>
  <si>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</si>
  <si>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</si>
  <si>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</si>
  <si>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</si>
  <si>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</si>
  <si>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</si>
  <si>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</si>
  <si>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</si>
  <si>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</si>
  <si>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</si>
  <si>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</si>
  <si>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</si>
  <si>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</si>
  <si>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</si>
  <si>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</si>
  <si>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</si>
  <si>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</si>
  <si>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</si>
  <si>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</si>
  <si>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</si>
  <si>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</si>
  <si>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</si>
  <si>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</si>
  <si>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</si>
  <si>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</si>
  <si>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</si>
  <si>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</si>
  <si>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</si>
  <si>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</si>
  <si>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</si>
  <si>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P16</t>
  </si>
  <si>
    <t>X</t>
  </si>
  <si>
    <t>CIENCIAS NATURALES</t>
  </si>
  <si>
    <t>CIENCIA SOCIAL</t>
  </si>
  <si>
    <t>ESPAÑOL I</t>
  </si>
  <si>
    <t>MATEMATICA</t>
  </si>
  <si>
    <t>METODOS Y TECNICAS DE TRABAJO INTELECTUAL</t>
  </si>
  <si>
    <t>INGLES I</t>
  </si>
  <si>
    <t>QUECHUA I</t>
  </si>
  <si>
    <t>CO-CURRICULAR 1</t>
  </si>
  <si>
    <t>INTRODUCCION A LA ANTROPOLOGIA</t>
  </si>
  <si>
    <t>ESTADISTICA SOCIAL</t>
  </si>
  <si>
    <t>FILOSOFIA</t>
  </si>
  <si>
    <t>GEOGRAFIA GENERAL</t>
  </si>
  <si>
    <t>ESPAÑOL II</t>
  </si>
  <si>
    <t>INGLES II</t>
  </si>
  <si>
    <t>QUECHUA II</t>
  </si>
  <si>
    <t>TEORIAS Y ESCUELAS ANTROPOLOGICAS I</t>
  </si>
  <si>
    <t>ANTROPOLOGIA DE LA SALUD</t>
  </si>
  <si>
    <t>ANTROPOLOGIA Y GENERO</t>
  </si>
  <si>
    <t>ARQUEOLOGIA UNIVERSAL</t>
  </si>
  <si>
    <t>ECONOMIA POLITICA</t>
  </si>
  <si>
    <t>INGLES III</t>
  </si>
  <si>
    <t>ELECTIVO 1</t>
  </si>
  <si>
    <t>TEORIAS Y ESCUELAS ANTROPOLOGICAS II</t>
  </si>
  <si>
    <t>ESTRUCTURA SOCIAL</t>
  </si>
  <si>
    <t>ARQUEOLOGIA PERUANA</t>
  </si>
  <si>
    <t>ECOLOGIA Y POBLACION</t>
  </si>
  <si>
    <t>HISTORIA UNIVERSAL I</t>
  </si>
  <si>
    <t>INGLES IV</t>
  </si>
  <si>
    <t>ELECTIVO 2</t>
  </si>
  <si>
    <t>CO-CURRICULAR 2</t>
  </si>
  <si>
    <t>TEORIAS Y ESCUELAS ANTROPOLOGICAS III</t>
  </si>
  <si>
    <t>ETNOLOGIA AMAZONICA</t>
  </si>
  <si>
    <t>FOLKLORE</t>
  </si>
  <si>
    <t>ETNOLINGUISTICA II</t>
  </si>
  <si>
    <t>ANTROPOLOGIA Y EDUCACION</t>
  </si>
  <si>
    <t>ETNOLOGIA ANDINA</t>
  </si>
  <si>
    <t>ETNOLINGUISTICA I</t>
  </si>
  <si>
    <t>HISTORIA UNIVERSAL II</t>
  </si>
  <si>
    <t>METODOS Y TECNICAS DE INVESTIGACION SOCIAL I</t>
  </si>
  <si>
    <t>ELECTIVO 3</t>
  </si>
  <si>
    <t>TEORIAS Y ESCUELAS ANTROPOLOGICAS IV</t>
  </si>
  <si>
    <t>HISTORIA INKA</t>
  </si>
  <si>
    <t>METODOS Y TECNICAS DE INVESTIGACION SOCIAL II</t>
  </si>
  <si>
    <t>ELECTIVO 4</t>
  </si>
  <si>
    <t xml:space="preserve">ANTROPOLOGIA SIMBOLICA </t>
  </si>
  <si>
    <t>ANTROPOLOGIA DEL DESARROLLO I</t>
  </si>
  <si>
    <t>DEMOGRAFIA</t>
  </si>
  <si>
    <t>CONQUISTA Y COLONIA</t>
  </si>
  <si>
    <t>METODOS Y TECNICAS DE INVESTIGACION SOCIAL III</t>
  </si>
  <si>
    <t>LENGUA Y SOCIEDAD</t>
  </si>
  <si>
    <t>IDEOLOGIA ANDINA</t>
  </si>
  <si>
    <t>ANTROPOLOGIA DEL DESARROLLO II</t>
  </si>
  <si>
    <t>ANTROPOLOGIA ECONOMICA</t>
  </si>
  <si>
    <t>EMANCIPACION Y REPUBLICA</t>
  </si>
  <si>
    <t>SEMINARIO DE ANTROPOLOGIA</t>
  </si>
  <si>
    <t>LA ANTROPOLOGIA EN EL PERU</t>
  </si>
  <si>
    <t>ANTROPOLOGIA URBANA</t>
  </si>
  <si>
    <t>ANTROPOLOGIA POLITICA</t>
  </si>
  <si>
    <t>PROBLEMÁTICA PERUANA ACTUAL</t>
  </si>
  <si>
    <t xml:space="preserve">PRACTICA PRE PROFESIONAL </t>
  </si>
  <si>
    <t>ANTROPOLOGÍA SOCIAL</t>
  </si>
  <si>
    <t>UNIVERSIDAD NACIONAL DE SAN CRISTÓBAL DE HUAMANGA</t>
  </si>
  <si>
    <t>ELECTIVOS 5</t>
  </si>
  <si>
    <t>ELECTIVO 6</t>
  </si>
  <si>
    <t>ELECTIVO 7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</si>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</sst>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0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113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112</v>
      </c>
      <c r="D7" s="134"/>
      <c r="E7" s="134"/>
      <c r="F7" s="134"/>
      <c r="G7" s="135"/>
      <c r="H7" s="101" t="s">
        <v>43</v>
      </c>
      <c r="I7" s="100" t="s">
        <v>50</v>
      </c>
      <c r="J7" s="136" t="s">
        <v>42</v>
      </c>
      <c r="K7" s="136"/>
      <c r="L7" s="99">
        <v>42369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2544</v>
      </c>
      <c r="G16" s="79">
        <f t="shared" si="0"/>
        <v>1568</v>
      </c>
      <c r="H16" s="79">
        <f t="shared" si="0"/>
        <v>4112</v>
      </c>
      <c r="I16" s="80">
        <f t="shared" si="0"/>
        <v>159</v>
      </c>
      <c r="J16" s="79">
        <f t="shared" si="0"/>
        <v>49</v>
      </c>
      <c r="K16" s="78">
        <f t="shared" si="0"/>
        <v>208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2128</v>
      </c>
      <c r="G17" s="42">
        <f t="shared" si="1"/>
        <v>1120</v>
      </c>
      <c r="H17" s="42">
        <f t="shared" si="1"/>
        <v>3248</v>
      </c>
      <c r="I17" s="76">
        <f t="shared" si="1"/>
        <v>133</v>
      </c>
      <c r="J17" s="42">
        <f t="shared" si="1"/>
        <v>35</v>
      </c>
      <c r="K17" s="75">
        <f t="shared" si="1"/>
        <v>168</v>
      </c>
      <c r="L17" s="74">
        <f>+IF(K17&gt;0,K17/K16,"-")</f>
        <v>0.80769230769230771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416</v>
      </c>
      <c r="G18" s="72">
        <f t="shared" si="2"/>
        <v>448</v>
      </c>
      <c r="H18" s="72">
        <f t="shared" si="2"/>
        <v>864</v>
      </c>
      <c r="I18" s="73">
        <f t="shared" si="2"/>
        <v>26</v>
      </c>
      <c r="J18" s="72">
        <f t="shared" si="2"/>
        <v>14</v>
      </c>
      <c r="K18" s="71">
        <f t="shared" si="2"/>
        <v>40</v>
      </c>
      <c r="L18" s="70">
        <f>+IF(K18&gt;0,K18/K16,"-")</f>
        <v>0.19230769230769232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52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53</v>
      </c>
      <c r="D25" s="25" t="s">
        <v>24</v>
      </c>
      <c r="E25" s="24" t="s">
        <v>24</v>
      </c>
      <c r="F25" s="23">
        <v>64</v>
      </c>
      <c r="G25" s="23">
        <v>0</v>
      </c>
      <c r="H25" s="36">
        <f t="shared" si="4"/>
        <v>64</v>
      </c>
      <c r="I25" s="21">
        <f t="shared" si="5"/>
        <v>4</v>
      </c>
      <c r="J25" s="21">
        <f t="shared" si="6"/>
        <v>0</v>
      </c>
      <c r="K25" s="20">
        <f t="shared" si="7"/>
        <v>4</v>
      </c>
      <c r="L25" s="8"/>
      <c r="M25" s="19">
        <f t="shared" si="8"/>
        <v>64</v>
      </c>
      <c r="N25" s="18">
        <f t="shared" si="9"/>
        <v>4</v>
      </c>
      <c r="O25" s="17">
        <f t="shared" si="10"/>
        <v>4</v>
      </c>
      <c r="P25" s="16">
        <f t="shared" si="11"/>
        <v>0</v>
      </c>
    </row>
    <row r="26" spans="2:16" ht="15" customHeight="1">
      <c r="B26" s="25"/>
      <c r="C26" s="37" t="s">
        <v>54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55</v>
      </c>
      <c r="D27" s="25" t="s">
        <v>27</v>
      </c>
      <c r="E27" s="24" t="s">
        <v>24</v>
      </c>
      <c r="F27" s="23">
        <v>48</v>
      </c>
      <c r="G27" s="23"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37" t="s">
        <v>56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37" t="s">
        <v>57</v>
      </c>
      <c r="D29" s="25" t="s">
        <v>27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 t="s">
        <v>58</v>
      </c>
      <c r="D30" s="25" t="s">
        <v>27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37" t="s">
        <v>59</v>
      </c>
      <c r="D31" s="25" t="s">
        <v>24</v>
      </c>
      <c r="E31" s="24" t="s">
        <v>24</v>
      </c>
      <c r="F31" s="23">
        <v>16</v>
      </c>
      <c r="G31" s="23">
        <v>32</v>
      </c>
      <c r="H31" s="36">
        <f t="shared" si="4"/>
        <v>48</v>
      </c>
      <c r="I31" s="21">
        <f t="shared" si="5"/>
        <v>1</v>
      </c>
      <c r="J31" s="21">
        <f t="shared" si="6"/>
        <v>1</v>
      </c>
      <c r="K31" s="20">
        <f t="shared" si="7"/>
        <v>2</v>
      </c>
      <c r="L31" s="8"/>
      <c r="M31" s="19">
        <f t="shared" si="8"/>
        <v>48</v>
      </c>
      <c r="N31" s="18">
        <f t="shared" si="9"/>
        <v>2</v>
      </c>
      <c r="O31" s="17">
        <f t="shared" si="10"/>
        <v>1</v>
      </c>
      <c r="P31" s="16">
        <f t="shared" si="11"/>
        <v>1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60</v>
      </c>
      <c r="D36" s="25" t="s">
        <v>24</v>
      </c>
      <c r="E36" s="24" t="s">
        <v>24</v>
      </c>
      <c r="F36" s="23">
        <v>64</v>
      </c>
      <c r="G36" s="23"/>
      <c r="H36" s="22">
        <f t="shared" si="4"/>
        <v>64</v>
      </c>
      <c r="I36" s="21">
        <f t="shared" si="5"/>
        <v>4</v>
      </c>
      <c r="J36" s="21">
        <f t="shared" si="6"/>
        <v>0</v>
      </c>
      <c r="K36" s="20">
        <f t="shared" si="7"/>
        <v>4</v>
      </c>
      <c r="L36" s="8"/>
      <c r="M36" s="19">
        <f t="shared" si="8"/>
        <v>64</v>
      </c>
      <c r="N36" s="18">
        <f t="shared" si="9"/>
        <v>4</v>
      </c>
      <c r="O36" s="17">
        <f t="shared" si="10"/>
        <v>4</v>
      </c>
      <c r="P36" s="16">
        <f t="shared" si="11"/>
        <v>0</v>
      </c>
    </row>
    <row r="37" spans="2:16" ht="15" customHeight="1">
      <c r="B37" s="25"/>
      <c r="C37" s="26" t="s">
        <v>61</v>
      </c>
      <c r="D37" s="25" t="s">
        <v>27</v>
      </c>
      <c r="E37" s="24" t="s">
        <v>24</v>
      </c>
      <c r="F37" s="23">
        <v>32</v>
      </c>
      <c r="G37" s="23">
        <v>64</v>
      </c>
      <c r="H37" s="22">
        <f t="shared" si="4"/>
        <v>96</v>
      </c>
      <c r="I37" s="21">
        <f t="shared" si="5"/>
        <v>2</v>
      </c>
      <c r="J37" s="21">
        <f t="shared" si="6"/>
        <v>2</v>
      </c>
      <c r="K37" s="20">
        <f t="shared" si="7"/>
        <v>4</v>
      </c>
      <c r="L37" s="8"/>
      <c r="M37" s="19">
        <f t="shared" si="8"/>
        <v>96</v>
      </c>
      <c r="N37" s="18">
        <f t="shared" si="9"/>
        <v>4</v>
      </c>
      <c r="O37" s="17">
        <f t="shared" si="10"/>
        <v>2</v>
      </c>
      <c r="P37" s="16">
        <f t="shared" si="11"/>
        <v>2</v>
      </c>
    </row>
    <row r="38" spans="2:16" ht="15" customHeight="1">
      <c r="B38" s="25"/>
      <c r="C38" s="26" t="s">
        <v>62</v>
      </c>
      <c r="D38" s="25" t="s">
        <v>27</v>
      </c>
      <c r="E38" s="24" t="s">
        <v>24</v>
      </c>
      <c r="F38" s="23">
        <v>48</v>
      </c>
      <c r="G38" s="23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26" t="s">
        <v>63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64</v>
      </c>
      <c r="D40" s="25" t="s">
        <v>27</v>
      </c>
      <c r="E40" s="24" t="s">
        <v>24</v>
      </c>
      <c r="F40" s="23">
        <v>32</v>
      </c>
      <c r="G40" s="23">
        <v>32</v>
      </c>
      <c r="H40" s="22">
        <f t="shared" si="4"/>
        <v>64</v>
      </c>
      <c r="I40" s="21">
        <f t="shared" si="5"/>
        <v>2</v>
      </c>
      <c r="J40" s="21">
        <f t="shared" si="6"/>
        <v>1</v>
      </c>
      <c r="K40" s="20">
        <f t="shared" si="7"/>
        <v>3</v>
      </c>
      <c r="L40" s="8"/>
      <c r="M40" s="19">
        <f t="shared" si="8"/>
        <v>64</v>
      </c>
      <c r="N40" s="18">
        <f t="shared" si="9"/>
        <v>3</v>
      </c>
      <c r="O40" s="17">
        <f t="shared" si="10"/>
        <v>2</v>
      </c>
      <c r="P40" s="16">
        <f t="shared" si="11"/>
        <v>1</v>
      </c>
    </row>
    <row r="41" spans="2:16" ht="15" customHeight="1">
      <c r="B41" s="25"/>
      <c r="C41" s="26" t="s">
        <v>65</v>
      </c>
      <c r="D41" s="25" t="s">
        <v>27</v>
      </c>
      <c r="E41" s="24" t="s">
        <v>24</v>
      </c>
      <c r="F41" s="23">
        <v>16</v>
      </c>
      <c r="G41" s="23">
        <v>32</v>
      </c>
      <c r="H41" s="22">
        <f t="shared" si="4"/>
        <v>48</v>
      </c>
      <c r="I41" s="21">
        <f t="shared" si="5"/>
        <v>1</v>
      </c>
      <c r="J41" s="21">
        <f t="shared" si="6"/>
        <v>1</v>
      </c>
      <c r="K41" s="20">
        <f t="shared" si="7"/>
        <v>2</v>
      </c>
      <c r="L41" s="8"/>
      <c r="M41" s="19">
        <f t="shared" si="8"/>
        <v>48</v>
      </c>
      <c r="N41" s="18">
        <f t="shared" si="9"/>
        <v>2</v>
      </c>
      <c r="O41" s="17">
        <f t="shared" si="10"/>
        <v>1</v>
      </c>
      <c r="P41" s="16">
        <f t="shared" si="11"/>
        <v>1</v>
      </c>
    </row>
    <row r="42" spans="2:16" ht="15" customHeight="1">
      <c r="B42" s="25"/>
      <c r="C42" s="26" t="s">
        <v>66</v>
      </c>
      <c r="D42" s="25" t="s">
        <v>27</v>
      </c>
      <c r="E42" s="24" t="s">
        <v>24</v>
      </c>
      <c r="F42" s="23">
        <v>16</v>
      </c>
      <c r="G42" s="23">
        <v>32</v>
      </c>
      <c r="H42" s="22">
        <f t="shared" si="4"/>
        <v>48</v>
      </c>
      <c r="I42" s="21">
        <f t="shared" si="5"/>
        <v>1</v>
      </c>
      <c r="J42" s="21">
        <f t="shared" si="6"/>
        <v>1</v>
      </c>
      <c r="K42" s="20">
        <f t="shared" si="7"/>
        <v>2</v>
      </c>
      <c r="L42" s="8"/>
      <c r="M42" s="19">
        <f t="shared" si="8"/>
        <v>48</v>
      </c>
      <c r="N42" s="18">
        <f t="shared" si="9"/>
        <v>2</v>
      </c>
      <c r="O42" s="17">
        <f t="shared" si="10"/>
        <v>1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67</v>
      </c>
      <c r="D48" s="25" t="s">
        <v>24</v>
      </c>
      <c r="E48" s="24" t="s">
        <v>24</v>
      </c>
      <c r="F48" s="30">
        <v>64</v>
      </c>
      <c r="G48" s="30">
        <v>0</v>
      </c>
      <c r="H48" s="29">
        <f t="shared" si="4"/>
        <v>64</v>
      </c>
      <c r="I48" s="28">
        <f t="shared" si="5"/>
        <v>4</v>
      </c>
      <c r="J48" s="28">
        <f t="shared" si="6"/>
        <v>0</v>
      </c>
      <c r="K48" s="27">
        <f t="shared" si="7"/>
        <v>4</v>
      </c>
      <c r="L48" s="8"/>
      <c r="M48" s="19">
        <f t="shared" si="8"/>
        <v>64</v>
      </c>
      <c r="N48" s="18">
        <f t="shared" si="9"/>
        <v>4</v>
      </c>
      <c r="O48" s="17">
        <f t="shared" si="10"/>
        <v>4</v>
      </c>
      <c r="P48" s="16">
        <f t="shared" si="11"/>
        <v>0</v>
      </c>
    </row>
    <row r="49" spans="2:16" ht="15" customHeight="1">
      <c r="B49" s="25"/>
      <c r="C49" s="26" t="s">
        <v>68</v>
      </c>
      <c r="D49" s="25" t="s">
        <v>24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69</v>
      </c>
      <c r="D50" s="25" t="s">
        <v>24</v>
      </c>
      <c r="E50" s="24" t="s">
        <v>24</v>
      </c>
      <c r="F50" s="23">
        <v>64</v>
      </c>
      <c r="G50" s="23">
        <v>0</v>
      </c>
      <c r="H50" s="22">
        <f t="shared" si="4"/>
        <v>64</v>
      </c>
      <c r="I50" s="21">
        <f t="shared" si="5"/>
        <v>4</v>
      </c>
      <c r="J50" s="21">
        <f t="shared" si="6"/>
        <v>0</v>
      </c>
      <c r="K50" s="20">
        <f t="shared" si="7"/>
        <v>4</v>
      </c>
      <c r="L50" s="8"/>
      <c r="M50" s="19">
        <f t="shared" si="8"/>
        <v>64</v>
      </c>
      <c r="N50" s="18">
        <f t="shared" si="9"/>
        <v>4</v>
      </c>
      <c r="O50" s="17">
        <f t="shared" si="10"/>
        <v>4</v>
      </c>
      <c r="P50" s="16">
        <f t="shared" si="11"/>
        <v>0</v>
      </c>
    </row>
    <row r="51" spans="2:16" ht="15" customHeight="1">
      <c r="B51" s="25"/>
      <c r="C51" s="26" t="s">
        <v>70</v>
      </c>
      <c r="D51" s="25" t="s">
        <v>24</v>
      </c>
      <c r="E51" s="24" t="s">
        <v>24</v>
      </c>
      <c r="F51" s="23">
        <v>64</v>
      </c>
      <c r="G51" s="23">
        <v>0</v>
      </c>
      <c r="H51" s="22">
        <f t="shared" si="4"/>
        <v>64</v>
      </c>
      <c r="I51" s="21">
        <f t="shared" si="5"/>
        <v>4</v>
      </c>
      <c r="J51" s="21">
        <f t="shared" si="6"/>
        <v>0</v>
      </c>
      <c r="K51" s="20">
        <f t="shared" si="7"/>
        <v>4</v>
      </c>
      <c r="L51" s="8"/>
      <c r="M51" s="19">
        <f t="shared" si="8"/>
        <v>64</v>
      </c>
      <c r="N51" s="18">
        <f t="shared" si="9"/>
        <v>4</v>
      </c>
      <c r="O51" s="17">
        <f t="shared" si="10"/>
        <v>4</v>
      </c>
      <c r="P51" s="16">
        <f t="shared" si="11"/>
        <v>0</v>
      </c>
    </row>
    <row r="52" spans="2:16" ht="15" customHeight="1">
      <c r="B52" s="25"/>
      <c r="C52" s="26" t="s">
        <v>71</v>
      </c>
      <c r="D52" s="25" t="s">
        <v>24</v>
      </c>
      <c r="E52" s="24" t="s">
        <v>24</v>
      </c>
      <c r="F52" s="23">
        <v>64</v>
      </c>
      <c r="G52" s="23">
        <v>0</v>
      </c>
      <c r="H52" s="22">
        <f t="shared" si="4"/>
        <v>64</v>
      </c>
      <c r="I52" s="21">
        <f t="shared" si="5"/>
        <v>4</v>
      </c>
      <c r="J52" s="21">
        <f t="shared" si="6"/>
        <v>0</v>
      </c>
      <c r="K52" s="20">
        <f t="shared" si="7"/>
        <v>4</v>
      </c>
      <c r="L52" s="8"/>
      <c r="M52" s="19">
        <f t="shared" si="8"/>
        <v>64</v>
      </c>
      <c r="N52" s="18">
        <f t="shared" si="9"/>
        <v>4</v>
      </c>
      <c r="O52" s="17">
        <f t="shared" si="10"/>
        <v>4</v>
      </c>
      <c r="P52" s="16">
        <f t="shared" si="11"/>
        <v>0</v>
      </c>
    </row>
    <row r="53" spans="2:16" ht="15" customHeight="1">
      <c r="B53" s="25"/>
      <c r="C53" s="26" t="s">
        <v>72</v>
      </c>
      <c r="D53" s="25" t="s">
        <v>27</v>
      </c>
      <c r="E53" s="24" t="s">
        <v>24</v>
      </c>
      <c r="F53" s="23">
        <v>16</v>
      </c>
      <c r="G53" s="23">
        <v>32</v>
      </c>
      <c r="H53" s="22">
        <f t="shared" si="4"/>
        <v>48</v>
      </c>
      <c r="I53" s="21">
        <f t="shared" si="5"/>
        <v>1</v>
      </c>
      <c r="J53" s="21">
        <f t="shared" si="6"/>
        <v>1</v>
      </c>
      <c r="K53" s="20">
        <f t="shared" si="7"/>
        <v>2</v>
      </c>
      <c r="L53" s="8"/>
      <c r="M53" s="19">
        <f t="shared" si="8"/>
        <v>48</v>
      </c>
      <c r="N53" s="18">
        <f t="shared" si="9"/>
        <v>2</v>
      </c>
      <c r="O53" s="17">
        <f t="shared" si="10"/>
        <v>1</v>
      </c>
      <c r="P53" s="16">
        <f t="shared" si="11"/>
        <v>1</v>
      </c>
    </row>
    <row r="54" spans="2:16" ht="15" customHeight="1">
      <c r="B54" s="25"/>
      <c r="C54" s="26" t="s">
        <v>73</v>
      </c>
      <c r="D54" s="25" t="s">
        <v>24</v>
      </c>
      <c r="E54" s="24" t="s">
        <v>24</v>
      </c>
      <c r="F54" s="23">
        <v>48</v>
      </c>
      <c r="G54" s="23">
        <v>0</v>
      </c>
      <c r="H54" s="22">
        <f t="shared" si="4"/>
        <v>48</v>
      </c>
      <c r="I54" s="21">
        <f t="shared" si="5"/>
        <v>3</v>
      </c>
      <c r="J54" s="21">
        <f t="shared" si="6"/>
        <v>0</v>
      </c>
      <c r="K54" s="20">
        <f t="shared" si="7"/>
        <v>3</v>
      </c>
      <c r="L54" s="8"/>
      <c r="M54" s="19">
        <f t="shared" si="8"/>
        <v>48</v>
      </c>
      <c r="N54" s="18">
        <f t="shared" si="9"/>
        <v>3</v>
      </c>
      <c r="O54" s="17">
        <f t="shared" si="10"/>
        <v>3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74</v>
      </c>
      <c r="D60" s="25" t="s">
        <v>24</v>
      </c>
      <c r="E60" s="24" t="s">
        <v>24</v>
      </c>
      <c r="F60" s="30">
        <v>64</v>
      </c>
      <c r="G60" s="30">
        <v>0</v>
      </c>
      <c r="H60" s="29">
        <f t="shared" si="12"/>
        <v>64</v>
      </c>
      <c r="I60" s="28">
        <f t="shared" si="13"/>
        <v>4</v>
      </c>
      <c r="J60" s="28">
        <f t="shared" si="14"/>
        <v>0</v>
      </c>
      <c r="K60" s="27">
        <f t="shared" si="15"/>
        <v>4</v>
      </c>
      <c r="L60" s="8"/>
      <c r="M60" s="19">
        <f t="shared" si="16"/>
        <v>64</v>
      </c>
      <c r="N60" s="18">
        <f t="shared" si="17"/>
        <v>4</v>
      </c>
      <c r="O60" s="17">
        <f t="shared" si="18"/>
        <v>4</v>
      </c>
      <c r="P60" s="16">
        <f t="shared" si="19"/>
        <v>0</v>
      </c>
    </row>
    <row r="61" spans="2:16" ht="15" customHeight="1">
      <c r="B61" s="25"/>
      <c r="C61" s="26" t="s">
        <v>75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76</v>
      </c>
      <c r="D62" s="25" t="s">
        <v>24</v>
      </c>
      <c r="E62" s="24" t="s">
        <v>24</v>
      </c>
      <c r="F62" s="23">
        <v>64</v>
      </c>
      <c r="G62" s="23">
        <v>0</v>
      </c>
      <c r="H62" s="22">
        <f t="shared" si="12"/>
        <v>64</v>
      </c>
      <c r="I62" s="21">
        <f t="shared" si="13"/>
        <v>4</v>
      </c>
      <c r="J62" s="21">
        <f t="shared" si="14"/>
        <v>0</v>
      </c>
      <c r="K62" s="20">
        <f t="shared" si="15"/>
        <v>4</v>
      </c>
      <c r="L62" s="8"/>
      <c r="M62" s="19">
        <f t="shared" si="16"/>
        <v>64</v>
      </c>
      <c r="N62" s="18">
        <f t="shared" si="17"/>
        <v>4</v>
      </c>
      <c r="O62" s="17">
        <f t="shared" si="18"/>
        <v>4</v>
      </c>
      <c r="P62" s="16">
        <f t="shared" si="19"/>
        <v>0</v>
      </c>
    </row>
    <row r="63" spans="2:16" ht="15" customHeight="1">
      <c r="B63" s="25"/>
      <c r="C63" s="26" t="s">
        <v>77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78</v>
      </c>
      <c r="D64" s="25" t="s">
        <v>24</v>
      </c>
      <c r="E64" s="24" t="s">
        <v>24</v>
      </c>
      <c r="F64" s="23">
        <v>64</v>
      </c>
      <c r="G64" s="23">
        <v>0</v>
      </c>
      <c r="H64" s="22">
        <f t="shared" si="12"/>
        <v>64</v>
      </c>
      <c r="I64" s="21">
        <f t="shared" si="13"/>
        <v>4</v>
      </c>
      <c r="J64" s="21">
        <f t="shared" si="14"/>
        <v>0</v>
      </c>
      <c r="K64" s="20">
        <f t="shared" si="15"/>
        <v>4</v>
      </c>
      <c r="L64" s="8"/>
      <c r="M64" s="19">
        <f t="shared" si="16"/>
        <v>64</v>
      </c>
      <c r="N64" s="18">
        <f t="shared" si="17"/>
        <v>4</v>
      </c>
      <c r="O64" s="17">
        <f t="shared" si="18"/>
        <v>4</v>
      </c>
      <c r="P64" s="16">
        <f t="shared" si="19"/>
        <v>0</v>
      </c>
    </row>
    <row r="65" spans="2:16" ht="15" customHeight="1">
      <c r="B65" s="25"/>
      <c r="C65" s="26" t="s">
        <v>79</v>
      </c>
      <c r="D65" s="25" t="s">
        <v>27</v>
      </c>
      <c r="E65" s="24" t="s">
        <v>24</v>
      </c>
      <c r="F65" s="23">
        <v>16</v>
      </c>
      <c r="G65" s="23">
        <v>32</v>
      </c>
      <c r="H65" s="22">
        <f t="shared" si="12"/>
        <v>48</v>
      </c>
      <c r="I65" s="21">
        <f t="shared" si="13"/>
        <v>1</v>
      </c>
      <c r="J65" s="21">
        <f t="shared" si="14"/>
        <v>1</v>
      </c>
      <c r="K65" s="20">
        <f t="shared" si="15"/>
        <v>2</v>
      </c>
      <c r="L65" s="8"/>
      <c r="M65" s="19">
        <f t="shared" si="16"/>
        <v>48</v>
      </c>
      <c r="N65" s="18">
        <f t="shared" si="17"/>
        <v>2</v>
      </c>
      <c r="O65" s="17">
        <f t="shared" si="18"/>
        <v>1</v>
      </c>
      <c r="P65" s="16">
        <f t="shared" si="19"/>
        <v>1</v>
      </c>
    </row>
    <row r="66" spans="2:16" ht="15" customHeight="1">
      <c r="B66" s="25"/>
      <c r="C66" s="26" t="s">
        <v>80</v>
      </c>
      <c r="D66" s="25" t="s">
        <v>24</v>
      </c>
      <c r="E66" s="24" t="s">
        <v>24</v>
      </c>
      <c r="F66" s="23">
        <v>48</v>
      </c>
      <c r="G66" s="23">
        <v>0</v>
      </c>
      <c r="H66" s="22">
        <f t="shared" si="12"/>
        <v>48</v>
      </c>
      <c r="I66" s="21">
        <f t="shared" si="13"/>
        <v>3</v>
      </c>
      <c r="J66" s="21">
        <f t="shared" si="14"/>
        <v>0</v>
      </c>
      <c r="K66" s="20">
        <f t="shared" si="15"/>
        <v>3</v>
      </c>
      <c r="L66" s="8"/>
      <c r="M66" s="19">
        <f t="shared" si="16"/>
        <v>48</v>
      </c>
      <c r="N66" s="18">
        <f t="shared" si="17"/>
        <v>3</v>
      </c>
      <c r="O66" s="17">
        <f t="shared" si="18"/>
        <v>3</v>
      </c>
      <c r="P66" s="16">
        <f t="shared" si="19"/>
        <v>0</v>
      </c>
    </row>
    <row r="67" spans="2:16" ht="15" customHeight="1">
      <c r="B67" s="25"/>
      <c r="C67" s="26" t="s">
        <v>81</v>
      </c>
      <c r="D67" s="25" t="s">
        <v>24</v>
      </c>
      <c r="E67" s="24" t="s">
        <v>24</v>
      </c>
      <c r="F67" s="23">
        <v>16</v>
      </c>
      <c r="G67" s="23">
        <v>32</v>
      </c>
      <c r="H67" s="22">
        <f t="shared" si="12"/>
        <v>48</v>
      </c>
      <c r="I67" s="21">
        <f t="shared" si="13"/>
        <v>1</v>
      </c>
      <c r="J67" s="21">
        <f t="shared" si="14"/>
        <v>1</v>
      </c>
      <c r="K67" s="20">
        <f t="shared" si="15"/>
        <v>2</v>
      </c>
      <c r="L67" s="8"/>
      <c r="M67" s="19">
        <f t="shared" si="16"/>
        <v>48</v>
      </c>
      <c r="N67" s="18">
        <f t="shared" si="17"/>
        <v>2</v>
      </c>
      <c r="O67" s="17">
        <f t="shared" si="18"/>
        <v>1</v>
      </c>
      <c r="P67" s="16">
        <f t="shared" si="19"/>
        <v>1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82</v>
      </c>
      <c r="D72" s="25" t="s">
        <v>24</v>
      </c>
      <c r="E72" s="24" t="s">
        <v>24</v>
      </c>
      <c r="F72" s="30">
        <v>64</v>
      </c>
      <c r="G72" s="30">
        <v>0</v>
      </c>
      <c r="H72" s="29">
        <f t="shared" si="12"/>
        <v>64</v>
      </c>
      <c r="I72" s="28">
        <f t="shared" si="13"/>
        <v>4</v>
      </c>
      <c r="J72" s="28">
        <f t="shared" si="14"/>
        <v>0</v>
      </c>
      <c r="K72" s="27">
        <f t="shared" si="15"/>
        <v>4</v>
      </c>
      <c r="L72" s="8"/>
      <c r="M72" s="19">
        <f t="shared" si="16"/>
        <v>64</v>
      </c>
      <c r="N72" s="18">
        <f t="shared" si="17"/>
        <v>4</v>
      </c>
      <c r="O72" s="17">
        <f t="shared" si="18"/>
        <v>4</v>
      </c>
      <c r="P72" s="16">
        <f t="shared" si="19"/>
        <v>0</v>
      </c>
    </row>
    <row r="73" spans="2:16" ht="15" customHeight="1">
      <c r="B73" s="25"/>
      <c r="C73" s="26" t="s">
        <v>86</v>
      </c>
      <c r="D73" s="25" t="s">
        <v>24</v>
      </c>
      <c r="E73" s="24" t="s">
        <v>24</v>
      </c>
      <c r="F73" s="23">
        <v>32</v>
      </c>
      <c r="G73" s="23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26" t="s">
        <v>87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88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89</v>
      </c>
      <c r="D76" s="25" t="s">
        <v>24</v>
      </c>
      <c r="E76" s="24" t="s">
        <v>24</v>
      </c>
      <c r="F76" s="23">
        <v>64</v>
      </c>
      <c r="G76" s="23">
        <v>0</v>
      </c>
      <c r="H76" s="22">
        <f t="shared" si="12"/>
        <v>64</v>
      </c>
      <c r="I76" s="21">
        <f t="shared" si="13"/>
        <v>4</v>
      </c>
      <c r="J76" s="21">
        <f t="shared" si="14"/>
        <v>0</v>
      </c>
      <c r="K76" s="20">
        <f t="shared" si="15"/>
        <v>4</v>
      </c>
      <c r="L76" s="8"/>
      <c r="M76" s="19">
        <f t="shared" si="16"/>
        <v>64</v>
      </c>
      <c r="N76" s="18">
        <f t="shared" si="17"/>
        <v>4</v>
      </c>
      <c r="O76" s="17">
        <f t="shared" si="18"/>
        <v>4</v>
      </c>
      <c r="P76" s="16">
        <f t="shared" si="19"/>
        <v>0</v>
      </c>
    </row>
    <row r="77" spans="2:16" ht="15" customHeight="1">
      <c r="B77" s="25"/>
      <c r="C77" s="26" t="s">
        <v>90</v>
      </c>
      <c r="D77" s="25" t="s">
        <v>24</v>
      </c>
      <c r="E77" s="24" t="s">
        <v>24</v>
      </c>
      <c r="F77" s="23">
        <v>32</v>
      </c>
      <c r="G77" s="23">
        <v>64</v>
      </c>
      <c r="H77" s="22">
        <f t="shared" si="12"/>
        <v>96</v>
      </c>
      <c r="I77" s="21">
        <f t="shared" si="13"/>
        <v>2</v>
      </c>
      <c r="J77" s="21">
        <f t="shared" si="14"/>
        <v>2</v>
      </c>
      <c r="K77" s="20">
        <f t="shared" si="15"/>
        <v>4</v>
      </c>
      <c r="L77" s="8"/>
      <c r="M77" s="19">
        <f t="shared" si="16"/>
        <v>96</v>
      </c>
      <c r="N77" s="18">
        <f t="shared" si="17"/>
        <v>4</v>
      </c>
      <c r="O77" s="17">
        <f t="shared" si="18"/>
        <v>2</v>
      </c>
      <c r="P77" s="16">
        <f t="shared" si="19"/>
        <v>2</v>
      </c>
    </row>
    <row r="78" spans="2:16" ht="15" customHeight="1">
      <c r="B78" s="25"/>
      <c r="C78" s="26" t="s">
        <v>91</v>
      </c>
      <c r="D78" s="25" t="s">
        <v>24</v>
      </c>
      <c r="E78" s="24" t="s">
        <v>24</v>
      </c>
      <c r="F78" s="23">
        <v>48</v>
      </c>
      <c r="G78" s="23">
        <v>0</v>
      </c>
      <c r="H78" s="22">
        <f t="shared" si="12"/>
        <v>48</v>
      </c>
      <c r="I78" s="21">
        <f t="shared" si="13"/>
        <v>3</v>
      </c>
      <c r="J78" s="21">
        <f t="shared" si="14"/>
        <v>0</v>
      </c>
      <c r="K78" s="20">
        <f t="shared" si="15"/>
        <v>3</v>
      </c>
      <c r="L78" s="8"/>
      <c r="M78" s="19">
        <f t="shared" si="16"/>
        <v>48</v>
      </c>
      <c r="N78" s="18">
        <f t="shared" si="17"/>
        <v>3</v>
      </c>
      <c r="O78" s="17">
        <f t="shared" si="18"/>
        <v>3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92</v>
      </c>
      <c r="D84" s="25" t="s">
        <v>24</v>
      </c>
      <c r="E84" s="24" t="s">
        <v>24</v>
      </c>
      <c r="F84" s="30">
        <v>64</v>
      </c>
      <c r="G84" s="30">
        <v>0</v>
      </c>
      <c r="H84" s="29">
        <f t="shared" si="12"/>
        <v>64</v>
      </c>
      <c r="I84" s="28">
        <f t="shared" si="13"/>
        <v>4</v>
      </c>
      <c r="J84" s="28">
        <f t="shared" si="14"/>
        <v>0</v>
      </c>
      <c r="K84" s="27">
        <f t="shared" si="15"/>
        <v>4</v>
      </c>
      <c r="L84" s="8"/>
      <c r="M84" s="19">
        <f t="shared" si="16"/>
        <v>64</v>
      </c>
      <c r="N84" s="18">
        <f t="shared" si="17"/>
        <v>4</v>
      </c>
      <c r="O84" s="17">
        <f t="shared" si="18"/>
        <v>4</v>
      </c>
      <c r="P84" s="16">
        <f t="shared" si="19"/>
        <v>0</v>
      </c>
    </row>
    <row r="85" spans="2:16" ht="15" customHeight="1">
      <c r="B85" s="25"/>
      <c r="C85" s="26" t="s">
        <v>83</v>
      </c>
      <c r="D85" s="25" t="s">
        <v>24</v>
      </c>
      <c r="E85" s="24" t="s">
        <v>24</v>
      </c>
      <c r="F85" s="23">
        <v>48</v>
      </c>
      <c r="G85" s="23">
        <v>0</v>
      </c>
      <c r="H85" s="22">
        <f t="shared" si="12"/>
        <v>48</v>
      </c>
      <c r="I85" s="21">
        <f t="shared" si="13"/>
        <v>3</v>
      </c>
      <c r="J85" s="21">
        <f t="shared" si="14"/>
        <v>0</v>
      </c>
      <c r="K85" s="20">
        <f t="shared" si="15"/>
        <v>3</v>
      </c>
      <c r="L85" s="8"/>
      <c r="M85" s="19">
        <f t="shared" si="16"/>
        <v>48</v>
      </c>
      <c r="N85" s="18">
        <f t="shared" si="17"/>
        <v>3</v>
      </c>
      <c r="O85" s="17">
        <f t="shared" si="18"/>
        <v>3</v>
      </c>
      <c r="P85" s="16">
        <f t="shared" si="19"/>
        <v>0</v>
      </c>
    </row>
    <row r="86" spans="2:16" ht="15" customHeight="1">
      <c r="B86" s="25"/>
      <c r="C86" s="26" t="s">
        <v>84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85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 t="s">
        <v>93</v>
      </c>
      <c r="D88" s="25" t="s">
        <v>24</v>
      </c>
      <c r="E88" s="24" t="s">
        <v>24</v>
      </c>
      <c r="F88" s="23">
        <v>64</v>
      </c>
      <c r="G88" s="23">
        <v>0</v>
      </c>
      <c r="H88" s="22">
        <f t="shared" ref="H88:H119" si="20">IF($C88&gt;0,$M88,0)</f>
        <v>64</v>
      </c>
      <c r="I88" s="21">
        <f t="shared" ref="I88:I119" si="21">+IF(OR($E$13=$D$11,$E$13=$E$11,$E$13=$F$11),O88,"-")</f>
        <v>4</v>
      </c>
      <c r="J88" s="21">
        <f t="shared" ref="J88:J119" si="22">+IF(OR($E$13=$D$11,$E$13=$E$11,$E$13=$F$11),P88,"-")</f>
        <v>0</v>
      </c>
      <c r="K88" s="20">
        <f t="shared" ref="K88:K119" si="23">+N88</f>
        <v>4</v>
      </c>
      <c r="L88" s="8"/>
      <c r="M88" s="19">
        <f t="shared" ref="M88:M119" si="24">+SUM(F88:G88)</f>
        <v>64</v>
      </c>
      <c r="N88" s="18">
        <f t="shared" ref="N88:N119" si="25">+SUM(I88:J88)</f>
        <v>4</v>
      </c>
      <c r="O88" s="17">
        <f t="shared" ref="O88:O119" si="26">+IF($H$13&lt;=0,"-",IF($H$13&gt;0,$F88/$H$13))</f>
        <v>4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 t="s">
        <v>94</v>
      </c>
      <c r="D89" s="25" t="s">
        <v>24</v>
      </c>
      <c r="E89" s="24" t="s">
        <v>24</v>
      </c>
      <c r="F89" s="23">
        <v>32</v>
      </c>
      <c r="G89" s="23">
        <v>64</v>
      </c>
      <c r="H89" s="22">
        <f t="shared" si="20"/>
        <v>96</v>
      </c>
      <c r="I89" s="21">
        <f t="shared" si="21"/>
        <v>2</v>
      </c>
      <c r="J89" s="21">
        <f t="shared" si="22"/>
        <v>2</v>
      </c>
      <c r="K89" s="20">
        <f t="shared" si="23"/>
        <v>4</v>
      </c>
      <c r="L89" s="8"/>
      <c r="M89" s="19">
        <f t="shared" si="24"/>
        <v>96</v>
      </c>
      <c r="N89" s="18">
        <f t="shared" si="25"/>
        <v>4</v>
      </c>
      <c r="O89" s="17">
        <f t="shared" si="26"/>
        <v>2</v>
      </c>
      <c r="P89" s="16">
        <f t="shared" si="27"/>
        <v>2</v>
      </c>
    </row>
    <row r="90" spans="2:16" ht="15" customHeight="1">
      <c r="B90" s="25"/>
      <c r="C90" s="26" t="s">
        <v>95</v>
      </c>
      <c r="D90" s="25" t="s">
        <v>24</v>
      </c>
      <c r="E90" s="24" t="s">
        <v>24</v>
      </c>
      <c r="F90" s="23">
        <v>32</v>
      </c>
      <c r="G90" s="23">
        <v>32</v>
      </c>
      <c r="H90" s="22">
        <f t="shared" si="20"/>
        <v>64</v>
      </c>
      <c r="I90" s="21">
        <f t="shared" si="21"/>
        <v>2</v>
      </c>
      <c r="J90" s="21">
        <f t="shared" si="22"/>
        <v>1</v>
      </c>
      <c r="K90" s="20">
        <f t="shared" si="23"/>
        <v>3</v>
      </c>
      <c r="L90" s="8"/>
      <c r="M90" s="19">
        <f t="shared" si="24"/>
        <v>64</v>
      </c>
      <c r="N90" s="18">
        <f t="shared" si="25"/>
        <v>3</v>
      </c>
      <c r="O90" s="17">
        <f t="shared" si="26"/>
        <v>2</v>
      </c>
      <c r="P90" s="16">
        <f t="shared" si="27"/>
        <v>1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96</v>
      </c>
      <c r="D96" s="32" t="s">
        <v>24</v>
      </c>
      <c r="E96" s="31" t="s">
        <v>24</v>
      </c>
      <c r="F96" s="30">
        <v>48</v>
      </c>
      <c r="G96" s="30">
        <v>0</v>
      </c>
      <c r="H96" s="29">
        <f t="shared" si="20"/>
        <v>48</v>
      </c>
      <c r="I96" s="28">
        <f t="shared" si="21"/>
        <v>3</v>
      </c>
      <c r="J96" s="28">
        <f t="shared" si="22"/>
        <v>0</v>
      </c>
      <c r="K96" s="27">
        <f t="shared" si="23"/>
        <v>3</v>
      </c>
      <c r="L96" s="8"/>
      <c r="M96" s="19">
        <f t="shared" si="24"/>
        <v>48</v>
      </c>
      <c r="N96" s="18">
        <f t="shared" si="25"/>
        <v>3</v>
      </c>
      <c r="O96" s="17">
        <f t="shared" si="26"/>
        <v>3</v>
      </c>
      <c r="P96" s="16">
        <f t="shared" si="27"/>
        <v>0</v>
      </c>
    </row>
    <row r="97" spans="2:16" ht="15" customHeight="1">
      <c r="B97" s="25"/>
      <c r="C97" s="26" t="s">
        <v>97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98</v>
      </c>
      <c r="D98" s="25" t="s">
        <v>24</v>
      </c>
      <c r="E98" s="24" t="s">
        <v>24</v>
      </c>
      <c r="F98" s="23">
        <v>32</v>
      </c>
      <c r="G98" s="23">
        <v>32</v>
      </c>
      <c r="H98" s="22">
        <f t="shared" si="20"/>
        <v>64</v>
      </c>
      <c r="I98" s="21">
        <f t="shared" si="21"/>
        <v>2</v>
      </c>
      <c r="J98" s="21">
        <f t="shared" si="22"/>
        <v>1</v>
      </c>
      <c r="K98" s="20">
        <f t="shared" si="23"/>
        <v>3</v>
      </c>
      <c r="L98" s="8"/>
      <c r="M98" s="19">
        <f t="shared" si="24"/>
        <v>64</v>
      </c>
      <c r="N98" s="18">
        <f t="shared" si="25"/>
        <v>3</v>
      </c>
      <c r="O98" s="17">
        <f t="shared" si="26"/>
        <v>2</v>
      </c>
      <c r="P98" s="16">
        <f t="shared" si="27"/>
        <v>1</v>
      </c>
    </row>
    <row r="99" spans="2:16" ht="15" customHeight="1">
      <c r="B99" s="25"/>
      <c r="C99" s="26" t="s">
        <v>99</v>
      </c>
      <c r="D99" s="25" t="s">
        <v>24</v>
      </c>
      <c r="E99" s="24" t="s">
        <v>24</v>
      </c>
      <c r="F99" s="23">
        <v>64</v>
      </c>
      <c r="G99" s="23">
        <v>0</v>
      </c>
      <c r="H99" s="22">
        <f t="shared" si="20"/>
        <v>64</v>
      </c>
      <c r="I99" s="21">
        <f t="shared" si="21"/>
        <v>4</v>
      </c>
      <c r="J99" s="21">
        <f t="shared" si="22"/>
        <v>0</v>
      </c>
      <c r="K99" s="20">
        <f t="shared" si="23"/>
        <v>4</v>
      </c>
      <c r="L99" s="8"/>
      <c r="M99" s="19">
        <f t="shared" si="24"/>
        <v>64</v>
      </c>
      <c r="N99" s="18">
        <f t="shared" si="25"/>
        <v>4</v>
      </c>
      <c r="O99" s="17">
        <f t="shared" si="26"/>
        <v>4</v>
      </c>
      <c r="P99" s="16">
        <f t="shared" si="27"/>
        <v>0</v>
      </c>
    </row>
    <row r="100" spans="2:16" ht="15" customHeight="1">
      <c r="B100" s="25"/>
      <c r="C100" s="26" t="s">
        <v>100</v>
      </c>
      <c r="D100" s="25" t="s">
        <v>24</v>
      </c>
      <c r="E100" s="24" t="s">
        <v>24</v>
      </c>
      <c r="F100" s="23">
        <v>32</v>
      </c>
      <c r="G100" s="23">
        <v>64</v>
      </c>
      <c r="H100" s="22">
        <f t="shared" si="20"/>
        <v>96</v>
      </c>
      <c r="I100" s="21">
        <f t="shared" si="21"/>
        <v>2</v>
      </c>
      <c r="J100" s="21">
        <f t="shared" si="22"/>
        <v>2</v>
      </c>
      <c r="K100" s="20">
        <f t="shared" si="23"/>
        <v>4</v>
      </c>
      <c r="L100" s="8"/>
      <c r="M100" s="19">
        <f t="shared" si="24"/>
        <v>96</v>
      </c>
      <c r="N100" s="18">
        <f t="shared" si="25"/>
        <v>4</v>
      </c>
      <c r="O100" s="17">
        <f t="shared" si="26"/>
        <v>2</v>
      </c>
      <c r="P100" s="16">
        <f t="shared" si="27"/>
        <v>2</v>
      </c>
    </row>
    <row r="101" spans="2:16" ht="15" customHeight="1">
      <c r="B101" s="25"/>
      <c r="C101" s="26" t="s">
        <v>114</v>
      </c>
      <c r="D101" s="25"/>
      <c r="E101" s="24"/>
      <c r="F101" s="23"/>
      <c r="G101" s="23"/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101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102</v>
      </c>
      <c r="D109" s="25" t="s">
        <v>24</v>
      </c>
      <c r="E109" s="24" t="s">
        <v>24</v>
      </c>
      <c r="F109" s="23">
        <v>48</v>
      </c>
      <c r="G109" s="23">
        <v>0</v>
      </c>
      <c r="H109" s="22">
        <f t="shared" si="20"/>
        <v>48</v>
      </c>
      <c r="I109" s="21">
        <f t="shared" si="21"/>
        <v>3</v>
      </c>
      <c r="J109" s="21">
        <f t="shared" si="22"/>
        <v>0</v>
      </c>
      <c r="K109" s="20">
        <f t="shared" si="23"/>
        <v>3</v>
      </c>
      <c r="L109" s="8"/>
      <c r="M109" s="19">
        <f t="shared" si="24"/>
        <v>48</v>
      </c>
      <c r="N109" s="18">
        <f t="shared" si="25"/>
        <v>3</v>
      </c>
      <c r="O109" s="17">
        <f t="shared" si="26"/>
        <v>3</v>
      </c>
      <c r="P109" s="16">
        <f t="shared" si="27"/>
        <v>0</v>
      </c>
    </row>
    <row r="110" spans="2:16" ht="15" customHeight="1">
      <c r="B110" s="25"/>
      <c r="C110" s="26" t="s">
        <v>103</v>
      </c>
      <c r="D110" s="25" t="s">
        <v>24</v>
      </c>
      <c r="E110" s="24" t="s">
        <v>24</v>
      </c>
      <c r="F110" s="23">
        <v>32</v>
      </c>
      <c r="G110" s="23">
        <v>64</v>
      </c>
      <c r="H110" s="22">
        <f t="shared" si="20"/>
        <v>96</v>
      </c>
      <c r="I110" s="21">
        <f t="shared" si="21"/>
        <v>2</v>
      </c>
      <c r="J110" s="21">
        <f t="shared" si="22"/>
        <v>2</v>
      </c>
      <c r="K110" s="20">
        <f t="shared" si="23"/>
        <v>4</v>
      </c>
      <c r="L110" s="8"/>
      <c r="M110" s="19">
        <f t="shared" si="24"/>
        <v>96</v>
      </c>
      <c r="N110" s="18">
        <f t="shared" si="25"/>
        <v>4</v>
      </c>
      <c r="O110" s="17">
        <f t="shared" si="26"/>
        <v>2</v>
      </c>
      <c r="P110" s="16">
        <f t="shared" si="27"/>
        <v>2</v>
      </c>
    </row>
    <row r="111" spans="2:16" ht="15" customHeight="1">
      <c r="B111" s="25"/>
      <c r="C111" s="26" t="s">
        <v>104</v>
      </c>
      <c r="D111" s="25" t="s">
        <v>24</v>
      </c>
      <c r="E111" s="24" t="s">
        <v>24</v>
      </c>
      <c r="F111" s="23">
        <v>48</v>
      </c>
      <c r="G111" s="23">
        <v>0</v>
      </c>
      <c r="H111" s="22">
        <f t="shared" si="20"/>
        <v>48</v>
      </c>
      <c r="I111" s="21">
        <f t="shared" si="21"/>
        <v>3</v>
      </c>
      <c r="J111" s="21">
        <f t="shared" si="22"/>
        <v>0</v>
      </c>
      <c r="K111" s="20">
        <f t="shared" si="23"/>
        <v>3</v>
      </c>
      <c r="L111" s="8"/>
      <c r="M111" s="19">
        <f t="shared" si="24"/>
        <v>48</v>
      </c>
      <c r="N111" s="18">
        <f t="shared" si="25"/>
        <v>3</v>
      </c>
      <c r="O111" s="17">
        <f t="shared" si="26"/>
        <v>3</v>
      </c>
      <c r="P111" s="16">
        <f t="shared" si="27"/>
        <v>0</v>
      </c>
    </row>
    <row r="112" spans="2:16" ht="15" customHeight="1">
      <c r="B112" s="25"/>
      <c r="C112" s="26" t="s">
        <v>105</v>
      </c>
      <c r="D112" s="25" t="s">
        <v>24</v>
      </c>
      <c r="E112" s="24" t="s">
        <v>24</v>
      </c>
      <c r="F112" s="23">
        <v>64</v>
      </c>
      <c r="G112" s="23">
        <v>0</v>
      </c>
      <c r="H112" s="22">
        <f t="shared" si="20"/>
        <v>64</v>
      </c>
      <c r="I112" s="21">
        <f t="shared" si="21"/>
        <v>4</v>
      </c>
      <c r="J112" s="21">
        <f t="shared" si="22"/>
        <v>0</v>
      </c>
      <c r="K112" s="20">
        <f t="shared" si="23"/>
        <v>4</v>
      </c>
      <c r="L112" s="8"/>
      <c r="M112" s="19">
        <f t="shared" si="24"/>
        <v>64</v>
      </c>
      <c r="N112" s="18">
        <f t="shared" si="25"/>
        <v>4</v>
      </c>
      <c r="O112" s="17">
        <f t="shared" si="26"/>
        <v>4</v>
      </c>
      <c r="P112" s="16">
        <f t="shared" si="27"/>
        <v>0</v>
      </c>
    </row>
    <row r="113" spans="2:16" ht="15" customHeight="1">
      <c r="B113" s="25"/>
      <c r="C113" s="26" t="s">
        <v>115</v>
      </c>
      <c r="D113" s="25"/>
      <c r="E113" s="24"/>
      <c r="F113" s="23"/>
      <c r="G113" s="23"/>
      <c r="H113" s="22">
        <f t="shared" si="20"/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 t="shared" si="24"/>
        <v>0</v>
      </c>
      <c r="N113" s="18">
        <f t="shared" si="25"/>
        <v>0</v>
      </c>
      <c r="O113" s="17">
        <f t="shared" si="26"/>
        <v>0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106</v>
      </c>
      <c r="D120" s="32" t="s">
        <v>24</v>
      </c>
      <c r="E120" s="31" t="s">
        <v>24</v>
      </c>
      <c r="F120" s="30">
        <v>0</v>
      </c>
      <c r="G120" s="30">
        <v>128</v>
      </c>
      <c r="H120" s="29">
        <f t="shared" ref="H120:H151" si="28">IF($C120&gt;0,$M120,0)</f>
        <v>128</v>
      </c>
      <c r="I120" s="28">
        <f t="shared" ref="I120:I151" si="29">+IF(OR($E$13=$D$11,$E$13=$E$11,$E$13=$F$11),O120,"-")</f>
        <v>0</v>
      </c>
      <c r="J120" s="28">
        <f t="shared" ref="J120:J151" si="30">+IF(OR($E$13=$D$11,$E$13=$E$11,$E$13=$F$11),P120,"-")</f>
        <v>4</v>
      </c>
      <c r="K120" s="27">
        <f t="shared" ref="K120:K151" si="31">+N120</f>
        <v>4</v>
      </c>
      <c r="L120" s="8"/>
      <c r="M120" s="19">
        <f t="shared" ref="M120:M151" si="32">+SUM(F120:G120)</f>
        <v>128</v>
      </c>
      <c r="N120" s="18">
        <f t="shared" ref="N120:N151" si="33">+SUM(I120:J120)</f>
        <v>4</v>
      </c>
      <c r="O120" s="17">
        <f t="shared" ref="O120:O151" si="34">+IF($H$13&lt;=0,"-",IF($H$13&gt;0,$F120/$H$13))</f>
        <v>0</v>
      </c>
      <c r="P120" s="16">
        <f t="shared" ref="P120:P151" si="35">+IF($J$13&lt;=0,"-",IF($J$13&gt;0,$G120/$J$13))</f>
        <v>4</v>
      </c>
    </row>
    <row r="121" spans="2:16" ht="15" customHeight="1">
      <c r="B121" s="25"/>
      <c r="C121" s="26" t="s">
        <v>107</v>
      </c>
      <c r="D121" s="25" t="s">
        <v>24</v>
      </c>
      <c r="E121" s="24" t="s">
        <v>24</v>
      </c>
      <c r="F121" s="23">
        <v>48</v>
      </c>
      <c r="G121" s="23">
        <v>0</v>
      </c>
      <c r="H121" s="22">
        <f t="shared" si="28"/>
        <v>48</v>
      </c>
      <c r="I121" s="21">
        <f t="shared" si="29"/>
        <v>3</v>
      </c>
      <c r="J121" s="21">
        <f t="shared" si="30"/>
        <v>0</v>
      </c>
      <c r="K121" s="20">
        <f t="shared" si="31"/>
        <v>3</v>
      </c>
      <c r="L121" s="8"/>
      <c r="M121" s="19">
        <f t="shared" si="32"/>
        <v>48</v>
      </c>
      <c r="N121" s="18">
        <f t="shared" si="33"/>
        <v>3</v>
      </c>
      <c r="O121" s="17">
        <f t="shared" si="34"/>
        <v>3</v>
      </c>
      <c r="P121" s="16">
        <f t="shared" si="35"/>
        <v>0</v>
      </c>
    </row>
    <row r="122" spans="2:16" ht="15" customHeight="1">
      <c r="B122" s="25"/>
      <c r="C122" s="26" t="s">
        <v>108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109</v>
      </c>
      <c r="D123" s="25" t="s">
        <v>24</v>
      </c>
      <c r="E123" s="24" t="s">
        <v>24</v>
      </c>
      <c r="F123" s="23">
        <v>48</v>
      </c>
      <c r="G123" s="23">
        <v>0</v>
      </c>
      <c r="H123" s="22">
        <f t="shared" si="28"/>
        <v>48</v>
      </c>
      <c r="I123" s="21">
        <f t="shared" si="29"/>
        <v>3</v>
      </c>
      <c r="J123" s="21">
        <f t="shared" si="30"/>
        <v>0</v>
      </c>
      <c r="K123" s="20">
        <f t="shared" si="31"/>
        <v>3</v>
      </c>
      <c r="L123" s="8"/>
      <c r="M123" s="19">
        <f t="shared" si="32"/>
        <v>48</v>
      </c>
      <c r="N123" s="18">
        <f t="shared" si="33"/>
        <v>3</v>
      </c>
      <c r="O123" s="17">
        <f t="shared" si="34"/>
        <v>3</v>
      </c>
      <c r="P123" s="16">
        <f t="shared" si="35"/>
        <v>0</v>
      </c>
    </row>
    <row r="124" spans="2:16" ht="15" customHeight="1">
      <c r="B124" s="25"/>
      <c r="C124" s="26" t="s">
        <v>110</v>
      </c>
      <c r="D124" s="25" t="s">
        <v>24</v>
      </c>
      <c r="E124" s="24" t="s">
        <v>24</v>
      </c>
      <c r="F124" s="23">
        <v>48</v>
      </c>
      <c r="G124" s="23">
        <v>0</v>
      </c>
      <c r="H124" s="22">
        <f t="shared" si="28"/>
        <v>48</v>
      </c>
      <c r="I124" s="21">
        <f t="shared" si="29"/>
        <v>3</v>
      </c>
      <c r="J124" s="21">
        <f t="shared" si="30"/>
        <v>0</v>
      </c>
      <c r="K124" s="20">
        <f t="shared" si="31"/>
        <v>3</v>
      </c>
      <c r="L124" s="8"/>
      <c r="M124" s="19">
        <f t="shared" si="32"/>
        <v>48</v>
      </c>
      <c r="N124" s="18">
        <f t="shared" si="33"/>
        <v>3</v>
      </c>
      <c r="O124" s="17">
        <f t="shared" si="34"/>
        <v>3</v>
      </c>
      <c r="P124" s="16">
        <f t="shared" si="35"/>
        <v>0</v>
      </c>
    </row>
    <row r="125" spans="2:16" ht="15" customHeight="1">
      <c r="B125" s="25"/>
      <c r="C125" s="26" t="s">
        <v>116</v>
      </c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111</v>
      </c>
      <c r="D132" s="32" t="s">
        <v>24</v>
      </c>
      <c r="E132" s="31" t="s">
        <v>24</v>
      </c>
      <c r="F132" s="30">
        <v>64</v>
      </c>
      <c r="G132" s="30">
        <v>256</v>
      </c>
      <c r="H132" s="29">
        <f t="shared" si="28"/>
        <v>320</v>
      </c>
      <c r="I132" s="28">
        <f t="shared" si="29"/>
        <v>4</v>
      </c>
      <c r="J132" s="28">
        <f t="shared" si="30"/>
        <v>8</v>
      </c>
      <c r="K132" s="27">
        <f t="shared" si="31"/>
        <v>12</v>
      </c>
      <c r="L132" s="8"/>
      <c r="M132" s="19">
        <f t="shared" si="32"/>
        <v>320</v>
      </c>
      <c r="N132" s="18">
        <f t="shared" si="33"/>
        <v>12</v>
      </c>
      <c r="O132" s="17">
        <f t="shared" si="34"/>
        <v>4</v>
      </c>
      <c r="P132" s="16">
        <f t="shared" si="35"/>
        <v>8</v>
      </c>
    </row>
    <row r="133" spans="2:16" ht="15" customHeight="1">
      <c r="B133" s="25"/>
      <c r="C133" s="26"/>
      <c r="D133" s="25"/>
      <c r="E133" s="24"/>
      <c r="F133" s="23"/>
      <c r="G133" s="23"/>
      <c r="H133" s="22">
        <f t="shared" si="28"/>
        <v>0</v>
      </c>
      <c r="I133" s="21">
        <f t="shared" si="29"/>
        <v>0</v>
      </c>
      <c r="J133" s="21">
        <f t="shared" si="30"/>
        <v>0</v>
      </c>
      <c r="K133" s="20">
        <f t="shared" si="31"/>
        <v>0</v>
      </c>
      <c r="L133" s="8"/>
      <c r="M133" s="19">
        <f t="shared" si="32"/>
        <v>0</v>
      </c>
      <c r="N133" s="18">
        <f t="shared" si="33"/>
        <v>0</v>
      </c>
      <c r="O133" s="17">
        <f t="shared" si="34"/>
        <v>0</v>
      </c>
      <c r="P133" s="16">
        <f t="shared" si="35"/>
        <v>0</v>
      </c>
    </row>
    <row r="134" spans="2:16" ht="15" customHeight="1">
      <c r="B134" s="25"/>
      <c r="C134" s="26"/>
      <c r="D134" s="25"/>
      <c r="E134" s="24"/>
      <c r="F134" s="23"/>
      <c r="G134" s="23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117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2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2016-02-15T17:28:35Z</cp:lastPrinted>
  <dcterms:created xsi:type="dcterms:W3CDTF">2016-01-05T23:37:30Z</dcterms:created>
  <dcterms:modified xsi:type="dcterms:W3CDTF">2016-02-15T17:28:51Z</dcterms:modified>
</cp:coreProperties>
</file>